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 E7240\Desktop\"/>
    </mc:Choice>
  </mc:AlternateContent>
  <bookViews>
    <workbookView xWindow="0" yWindow="0" windowWidth="16392" windowHeight="5448"/>
  </bookViews>
  <sheets>
    <sheet name="Sheet1" sheetId="1" r:id="rId1"/>
  </sheets>
  <externalReferences>
    <externalReference r:id="rId2"/>
  </externalReferences>
  <definedNames>
    <definedName name="MA_TRUONG">[1]Ma_Truong!$A$14:$A$17</definedName>
    <definedName name="Ngay">[1]Ma_Truong!$S$2:$S$6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E27" i="1" s="1"/>
  <c r="D28" i="1"/>
  <c r="E28" i="1" s="1"/>
  <c r="D39" i="1"/>
  <c r="E39" i="1" s="1"/>
  <c r="D38" i="1"/>
  <c r="E38" i="1" s="1"/>
  <c r="C7" i="1"/>
</calcChain>
</file>

<file path=xl/comments1.xml><?xml version="1.0" encoding="utf-8"?>
<comments xmlns="http://schemas.openxmlformats.org/spreadsheetml/2006/main">
  <authors>
    <author>Pham Quoc Toan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Chọn Mã trường theo danh mục mã trường</t>
        </r>
      </text>
    </comment>
  </commentList>
</comments>
</file>

<file path=xl/sharedStrings.xml><?xml version="1.0" encoding="utf-8"?>
<sst xmlns="http://schemas.openxmlformats.org/spreadsheetml/2006/main" count="64" uniqueCount="41">
  <si>
    <t>KỲ THI TS VÀO LỚP 10 THPT</t>
  </si>
  <si>
    <t>DANH SÁCH CÁC ĐIỂM COI THI TRONG CỤM</t>
  </si>
  <si>
    <t>Khóa thi ngày 10/6/2021</t>
  </si>
  <si>
    <t>(Thi ngày 11, 12, 13, 14/6 - Thường, Chuyên và song bằng Tú tài)</t>
  </si>
  <si>
    <t>1- Mã trường:</t>
  </si>
  <si>
    <t>2401</t>
  </si>
  <si>
    <t/>
  </si>
  <si>
    <t>2- Tên trường:</t>
  </si>
  <si>
    <t>Tổng số học sinh:</t>
  </si>
  <si>
    <t>Tổng số phòng:</t>
  </si>
  <si>
    <t>STT</t>
  </si>
  <si>
    <r>
      <t xml:space="preserve">Tên Điểm thi
</t>
    </r>
    <r>
      <rPr>
        <b/>
        <i/>
        <sz val="10"/>
        <rFont val="Times New Roman"/>
        <family val="1"/>
      </rPr>
      <t>(ghi rõ THCS, THPT hay GDTX)</t>
    </r>
  </si>
  <si>
    <t>Tổng số phòng</t>
  </si>
  <si>
    <t>Tổng số học sinh</t>
  </si>
  <si>
    <r>
      <t xml:space="preserve">Địa chỉ Điểm thi
</t>
    </r>
    <r>
      <rPr>
        <b/>
        <i/>
        <sz val="9"/>
        <rFont val="Times New Roman"/>
        <family val="1"/>
      </rPr>
      <t xml:space="preserve">Số nhà, Phố (Thôn), Phường (Xã), Quận (Huyện) </t>
    </r>
  </si>
  <si>
    <t>Điện thoại trực thi</t>
  </si>
  <si>
    <t>THPT Chu Văn An</t>
  </si>
  <si>
    <t>Số 10, Thụy Khuê, Thụy Khuê, Tây Hồ</t>
  </si>
  <si>
    <t>02438471586</t>
  </si>
  <si>
    <t>THCS Ba Đình</t>
  </si>
  <si>
    <t>Số 145, Hoàng Hoa Thám, Ngọc Hà, Ba Đình</t>
  </si>
  <si>
    <t>02438235548</t>
  </si>
  <si>
    <t>THCS Đông Thái</t>
  </si>
  <si>
    <t>Số 73, Võng Thị, Bưởi, Tây Hồ</t>
  </si>
  <si>
    <t>02437534365</t>
  </si>
  <si>
    <t>THCS Nguyễn Công Trứ</t>
  </si>
  <si>
    <t>Số 8 Nguyễn Trường Tộ, Nguyễn Trung Trực, Ba Đình</t>
  </si>
  <si>
    <t>02437161026</t>
  </si>
  <si>
    <t>THCS Xuân La</t>
  </si>
  <si>
    <t>Số 34, Xuân La, Xuân La, Tây Hồ</t>
  </si>
  <si>
    <t>02438362086</t>
  </si>
  <si>
    <r>
      <t xml:space="preserve">Ghi chú
</t>
    </r>
    <r>
      <rPr>
        <b/>
        <i/>
        <sz val="11"/>
        <rFont val="Times New Roman"/>
        <family val="1"/>
      </rPr>
      <t>(Ghi rõ Buổi thi, Môn thi, Số phòng thi)</t>
    </r>
  </si>
  <si>
    <t>Môn thi</t>
  </si>
  <si>
    <t xml:space="preserve">Thi Các môn chuyên (cả ngày 14/6) </t>
  </si>
  <si>
    <t>Sáng 14/6: Văn-19 phòng; Pháp: 5 phòng</t>
  </si>
  <si>
    <t>Sáng 14/6: Toán-9 phòng;
Tin-9 phòng; Sinh-8 phòng</t>
  </si>
  <si>
    <t>Chiều 14/6: Anh-40 phòng</t>
  </si>
  <si>
    <t>Chiều 14/6: Lý-9 phòng; Sử-10 phòng</t>
  </si>
  <si>
    <t>Chiều 14/6: Hóa-12 phòng; Địa-5 phòng</t>
  </si>
  <si>
    <t>Sáng 12/6: Ngữ văn (90')
                   Ngoại ngữ (45')
Sáng 13/6: Toán (90')
                   Lịch sử (45')</t>
  </si>
  <si>
    <t xml:space="preserve">Thi điều kiện sáng 12/6/2021 và sáng 13/6/2021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</si>
</sst>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1"/>
      <color rgb="FFFF0000"/>
      <name val="Times New Roman"/>
      <family val="1"/>
    </font>
    <font>
      <b/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3"/>
      <color rgb="FFFF0000"/>
      <name val="Times New Roman"/>
      <family val="1"/>
    </font>
    <font>
      <b/>
      <sz val="13"/>
      <color theme="8" tint="-0.49998474074526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2"/>
      <color rgb="FFFF0000"/>
      <name val="Times New Roman"/>
      <family val="1"/>
    </font>
    <font>
      <b/>
      <i/>
      <sz val="11"/>
      <name val="Times New Roman"/>
      <family val="1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Continuous" vertical="justify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9" fillId="3" borderId="5" xfId="0" applyFont="1" applyFill="1" applyBorder="1" applyProtection="1">
      <protection locked="0"/>
    </xf>
    <xf numFmtId="0" fontId="9" fillId="3" borderId="5" xfId="0" applyFont="1" applyFill="1" applyBorder="1" applyAlignment="1" applyProtection="1">
      <alignment shrinkToFit="1"/>
      <protection locked="0"/>
    </xf>
    <xf numFmtId="49" fontId="14" fillId="3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9" fillId="3" borderId="5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wrapText="1"/>
      <protection locked="0"/>
    </xf>
    <xf numFmtId="0" fontId="10" fillId="4" borderId="0" xfId="0" applyFont="1" applyFill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9" fillId="3" borderId="1" xfId="0" applyFont="1" applyFill="1" applyBorder="1" applyAlignment="1" applyProtection="1">
      <alignment horizontal="center" wrapText="1"/>
      <protection locked="0"/>
    </xf>
    <xf numFmtId="0" fontId="9" fillId="3" borderId="7" xfId="0" applyFont="1" applyFill="1" applyBorder="1" applyAlignment="1" applyProtection="1">
      <alignment horizontal="center" wrapText="1"/>
      <protection locked="0"/>
    </xf>
    <xf numFmtId="0" fontId="9" fillId="3" borderId="8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left" vertical="justify" wrapText="1"/>
      <protection hidden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/OneDrive%20-%20TR&#431;&#7900;NG%20THPT%20CHU%20V&#258;N%20AN/M&#225;y%20t&#237;nh/T&#224;i%20li&#7879;u%20c&#225;c%20cu&#7897;c%20thi/2021-2022/TS%2010/Thi%2010/THPTCVA_Chuyen_BC01_TS10%20(&#273;&#227;%20&#273;i&#7873;u%20ch&#7881;nh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_01_TS10_CHUYEN"/>
      <sheetName val="Ma_Truong"/>
      <sheetName val="Thi DK(10.6_Sang_11.6)"/>
      <sheetName val="Mon_Chuyen(C_11.6_Sang_12.6)"/>
      <sheetName val="Song_Bang(13.6_C_14.6)"/>
    </sheetNames>
    <sheetDataSet>
      <sheetData sheetId="0" refreshError="1"/>
      <sheetData sheetId="1">
        <row r="2">
          <cell r="S2" t="str">
            <v>21/05/2016</v>
          </cell>
        </row>
        <row r="3">
          <cell r="S3" t="str">
            <v>22/05/2016</v>
          </cell>
        </row>
        <row r="4">
          <cell r="S4" t="str">
            <v>23/05/2016</v>
          </cell>
        </row>
        <row r="5">
          <cell r="S5" t="str">
            <v>24/05/2016</v>
          </cell>
        </row>
        <row r="6">
          <cell r="S6" t="str">
            <v>25/05/2016</v>
          </cell>
        </row>
        <row r="9">
          <cell r="A9" t="str">
            <v xml:space="preserve">Chỉ ĐK chuyên </v>
          </cell>
        </row>
        <row r="10">
          <cell r="A10" t="str">
            <v>Cộng</v>
          </cell>
        </row>
        <row r="12">
          <cell r="A12" t="str">
            <v>Mã trường</v>
          </cell>
          <cell r="B12" t="str">
            <v>Tính riêng 4 trường 
có lớp chuyên</v>
          </cell>
          <cell r="D12" t="str">
            <v>Số TS</v>
          </cell>
          <cell r="F12" t="str">
            <v>Thi 10/6</v>
          </cell>
        </row>
        <row r="13">
          <cell r="D13" t="str">
            <v>Chuyên</v>
          </cell>
          <cell r="E13" t="str">
            <v>Không chuyên</v>
          </cell>
          <cell r="F13" t="str">
            <v>SL</v>
          </cell>
          <cell r="G13" t="str">
            <v>Số phòng</v>
          </cell>
        </row>
        <row r="14">
          <cell r="A14" t="str">
            <v>2401</v>
          </cell>
          <cell r="B14" t="str">
            <v>THPT Chu Văn An</v>
          </cell>
          <cell r="D14">
            <v>2636</v>
          </cell>
          <cell r="E14">
            <v>257</v>
          </cell>
          <cell r="F14">
            <v>2893</v>
          </cell>
          <cell r="G14">
            <v>124</v>
          </cell>
          <cell r="H14">
            <v>2893</v>
          </cell>
          <cell r="I14">
            <v>124</v>
          </cell>
          <cell r="J14">
            <v>2907</v>
          </cell>
          <cell r="K14">
            <v>126</v>
          </cell>
          <cell r="L14">
            <v>61</v>
          </cell>
          <cell r="M14">
            <v>3</v>
          </cell>
        </row>
        <row r="15">
          <cell r="A15" t="str">
            <v>0401</v>
          </cell>
          <cell r="B15" t="str">
            <v>THPT Chuyên Hà Nội-Amsterdam</v>
          </cell>
          <cell r="D15">
            <v>2345</v>
          </cell>
          <cell r="E15" t="str">
            <v/>
          </cell>
          <cell r="F15">
            <v>2345</v>
          </cell>
          <cell r="G15">
            <v>100</v>
          </cell>
          <cell r="H15">
            <v>2345</v>
          </cell>
          <cell r="I15">
            <v>100</v>
          </cell>
          <cell r="J15">
            <v>2706</v>
          </cell>
          <cell r="K15">
            <v>122</v>
          </cell>
          <cell r="L15">
            <v>213</v>
          </cell>
          <cell r="M15">
            <v>9</v>
          </cell>
        </row>
        <row r="16">
          <cell r="A16" t="str">
            <v>2301</v>
          </cell>
          <cell r="B16" t="str">
            <v>THPT Sơn Tây</v>
          </cell>
          <cell r="D16">
            <v>832</v>
          </cell>
          <cell r="E16">
            <v>215</v>
          </cell>
          <cell r="F16">
            <v>1047</v>
          </cell>
          <cell r="G16">
            <v>45</v>
          </cell>
          <cell r="H16">
            <v>1047</v>
          </cell>
          <cell r="I16">
            <v>45</v>
          </cell>
          <cell r="J16">
            <v>928</v>
          </cell>
          <cell r="K16">
            <v>43</v>
          </cell>
        </row>
        <row r="17">
          <cell r="A17" t="str">
            <v>1001</v>
          </cell>
          <cell r="B17" t="str">
            <v>THPT Chuyên Nguyễn Huệ</v>
          </cell>
          <cell r="D17">
            <v>3083</v>
          </cell>
          <cell r="E17" t="str">
            <v/>
          </cell>
          <cell r="F17">
            <v>3083</v>
          </cell>
          <cell r="G17">
            <v>131</v>
          </cell>
          <cell r="H17">
            <v>3083</v>
          </cell>
          <cell r="I17">
            <v>131</v>
          </cell>
          <cell r="J17">
            <v>3396</v>
          </cell>
          <cell r="K17">
            <v>150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zoomScaleNormal="100" workbookViewId="0">
      <selection activeCell="E53" sqref="E53"/>
    </sheetView>
  </sheetViews>
  <sheetFormatPr defaultColWidth="0" defaultRowHeight="13.8" zeroHeight="1" x14ac:dyDescent="0.25"/>
  <cols>
    <col min="1" max="1" width="6.44140625" style="2" customWidth="1"/>
    <col min="2" max="2" width="32" style="2" customWidth="1"/>
    <col min="3" max="3" width="18.109375" style="20" customWidth="1"/>
    <col min="4" max="4" width="9.44140625" style="2" customWidth="1"/>
    <col min="5" max="5" width="33.6640625" style="2" customWidth="1"/>
    <col min="6" max="6" width="14.44140625" style="2" hidden="1" customWidth="1"/>
    <col min="7" max="7" width="31.109375" style="2" customWidth="1"/>
    <col min="8" max="8" width="1.88671875" style="2" customWidth="1"/>
    <col min="9" max="9" width="4.6640625" style="2" hidden="1" customWidth="1"/>
    <col min="10" max="16384" width="10.33203125" style="2" hidden="1"/>
  </cols>
  <sheetData>
    <row r="1" spans="1:11" ht="3" customHeight="1" x14ac:dyDescent="0.25">
      <c r="A1" s="33"/>
      <c r="B1" s="33"/>
      <c r="C1" s="33"/>
      <c r="D1" s="33"/>
      <c r="E1" s="33"/>
      <c r="F1" s="33"/>
      <c r="G1" s="33"/>
      <c r="H1" s="1"/>
      <c r="I1" s="1"/>
      <c r="J1" s="1"/>
      <c r="K1" s="1"/>
    </row>
    <row r="2" spans="1:11" ht="15" customHeight="1" x14ac:dyDescent="0.25"/>
    <row r="3" spans="1:11" ht="17.399999999999999" x14ac:dyDescent="0.3">
      <c r="A3" s="34" t="s">
        <v>0</v>
      </c>
      <c r="B3" s="34"/>
      <c r="C3" s="35" t="s">
        <v>1</v>
      </c>
      <c r="D3" s="35"/>
      <c r="E3" s="35"/>
      <c r="F3" s="35"/>
      <c r="G3" s="35"/>
    </row>
    <row r="4" spans="1:11" ht="15.6" x14ac:dyDescent="0.3">
      <c r="A4" s="34" t="s">
        <v>2</v>
      </c>
      <c r="B4" s="34"/>
      <c r="C4" s="36" t="s">
        <v>3</v>
      </c>
      <c r="D4" s="36"/>
      <c r="E4" s="36"/>
      <c r="F4" s="36"/>
      <c r="G4" s="36"/>
    </row>
    <row r="5" spans="1:11" ht="15" customHeight="1" x14ac:dyDescent="0.25"/>
    <row r="6" spans="1:11" ht="33" customHeight="1" x14ac:dyDescent="0.25">
      <c r="B6" s="3" t="s">
        <v>4</v>
      </c>
      <c r="C6" s="4" t="s">
        <v>5</v>
      </c>
      <c r="D6" s="5" t="s">
        <v>6</v>
      </c>
      <c r="E6" s="6"/>
      <c r="F6" s="7"/>
      <c r="G6" s="7"/>
      <c r="H6" s="8"/>
      <c r="I6" s="8"/>
    </row>
    <row r="7" spans="1:11" ht="33" customHeight="1" x14ac:dyDescent="0.25">
      <c r="B7" s="3" t="s">
        <v>7</v>
      </c>
      <c r="C7" s="30" t="str">
        <f>VLOOKUP($C$6,[1]Ma_Truong!$A$7:$G$17,2,0)</f>
        <v>THPT Chu Văn An</v>
      </c>
      <c r="D7" s="31"/>
      <c r="E7" s="32"/>
      <c r="F7" s="7"/>
      <c r="G7" s="7"/>
      <c r="H7" s="8"/>
      <c r="I7" s="8"/>
    </row>
    <row r="8" spans="1:11" ht="33" hidden="1" customHeight="1" x14ac:dyDescent="0.25">
      <c r="B8" s="3"/>
      <c r="C8" s="9"/>
      <c r="D8" s="10"/>
      <c r="E8" s="6"/>
      <c r="F8" s="7"/>
      <c r="G8" s="7"/>
      <c r="H8" s="8"/>
      <c r="I8" s="8"/>
    </row>
    <row r="9" spans="1:11" ht="25.5" hidden="1" customHeight="1" x14ac:dyDescent="0.25">
      <c r="B9" s="3"/>
      <c r="C9" s="11"/>
      <c r="D9" s="10"/>
      <c r="E9" s="6"/>
      <c r="F9" s="7"/>
      <c r="G9" s="12"/>
      <c r="H9" s="8"/>
      <c r="I9" s="8"/>
    </row>
    <row r="10" spans="1:11" ht="25.5" hidden="1" customHeight="1" x14ac:dyDescent="0.25">
      <c r="B10" s="3"/>
      <c r="C10" s="11"/>
      <c r="D10" s="10"/>
      <c r="E10" s="24"/>
      <c r="F10" s="25"/>
      <c r="G10" s="7"/>
      <c r="H10" s="8"/>
      <c r="I10" s="8"/>
    </row>
    <row r="11" spans="1:11" ht="25.5" hidden="1" customHeight="1" x14ac:dyDescent="0.25">
      <c r="B11" s="3"/>
      <c r="C11" s="11"/>
      <c r="D11" s="10"/>
      <c r="E11" s="24"/>
      <c r="F11" s="25"/>
      <c r="G11" s="7"/>
      <c r="H11" s="8"/>
      <c r="I11" s="8"/>
    </row>
    <row r="12" spans="1:11" ht="15" customHeight="1" x14ac:dyDescent="0.25"/>
    <row r="13" spans="1:11" ht="16.8" hidden="1" x14ac:dyDescent="0.3">
      <c r="B13" s="26"/>
      <c r="C13" s="26"/>
      <c r="D13" s="26"/>
      <c r="E13" s="26"/>
      <c r="F13" s="26"/>
    </row>
    <row r="14" spans="1:11" ht="16.8" hidden="1" x14ac:dyDescent="0.3">
      <c r="B14" s="13"/>
      <c r="C14" s="13"/>
      <c r="D14" s="13"/>
      <c r="E14" s="13"/>
      <c r="F14" s="13"/>
    </row>
    <row r="15" spans="1:11" ht="16.8" hidden="1" x14ac:dyDescent="0.3">
      <c r="B15" s="23"/>
      <c r="C15" s="23"/>
      <c r="D15" s="23"/>
      <c r="E15" s="23"/>
      <c r="F15" s="23"/>
    </row>
    <row r="16" spans="1:11" ht="16.8" hidden="1" x14ac:dyDescent="0.3">
      <c r="B16" s="13"/>
      <c r="C16" s="13"/>
      <c r="D16" s="14"/>
      <c r="E16" s="10"/>
    </row>
    <row r="17" spans="1:7" ht="16.8" hidden="1" x14ac:dyDescent="0.3">
      <c r="B17" s="13"/>
      <c r="C17" s="13"/>
      <c r="D17" s="14"/>
      <c r="E17" s="10"/>
      <c r="F17" s="13"/>
    </row>
    <row r="19" spans="1:7" hidden="1" x14ac:dyDescent="0.25">
      <c r="A19" s="15"/>
      <c r="B19" s="15"/>
      <c r="C19" s="15"/>
      <c r="D19" s="15"/>
      <c r="E19" s="15"/>
      <c r="F19" s="15"/>
      <c r="G19" s="15"/>
    </row>
    <row r="20" spans="1:7" ht="24" hidden="1" customHeight="1" x14ac:dyDescent="0.3">
      <c r="A20" s="16"/>
      <c r="B20" s="17"/>
      <c r="C20" s="21"/>
      <c r="D20" s="17"/>
      <c r="E20" s="18"/>
      <c r="F20" s="17"/>
      <c r="G20" s="17"/>
    </row>
    <row r="21" spans="1:7" ht="24" hidden="1" customHeight="1" x14ac:dyDescent="0.3">
      <c r="A21" s="16"/>
      <c r="B21" s="17"/>
      <c r="C21" s="21"/>
      <c r="D21" s="17"/>
      <c r="E21" s="18"/>
      <c r="F21" s="17"/>
      <c r="G21" s="17"/>
    </row>
    <row r="22" spans="1:7" ht="24" hidden="1" customHeight="1" x14ac:dyDescent="0.3">
      <c r="A22" s="16"/>
      <c r="B22" s="17"/>
      <c r="C22" s="21"/>
      <c r="D22" s="17"/>
      <c r="E22" s="18"/>
      <c r="F22" s="17"/>
      <c r="G22" s="17"/>
    </row>
    <row r="23" spans="1:7" ht="24" hidden="1" customHeight="1" x14ac:dyDescent="0.3">
      <c r="A23" s="16"/>
      <c r="B23" s="17"/>
      <c r="C23" s="21"/>
      <c r="D23" s="17"/>
      <c r="E23" s="18"/>
      <c r="F23" s="17"/>
      <c r="G23" s="17"/>
    </row>
    <row r="24" spans="1:7" ht="24" hidden="1" customHeight="1" x14ac:dyDescent="0.3">
      <c r="A24" s="16"/>
      <c r="B24" s="17"/>
      <c r="C24" s="21"/>
      <c r="D24" s="17"/>
      <c r="E24" s="18"/>
      <c r="F24" s="17"/>
      <c r="G24" s="17"/>
    </row>
    <row r="25" spans="1:7" ht="18" customHeight="1" x14ac:dyDescent="0.25"/>
    <row r="26" spans="1:7" ht="16.8" x14ac:dyDescent="0.3">
      <c r="B26" s="23" t="s">
        <v>40</v>
      </c>
      <c r="C26" s="23"/>
      <c r="D26" s="23"/>
      <c r="E26" s="23"/>
      <c r="F26" s="23"/>
      <c r="G26" s="23"/>
    </row>
    <row r="27" spans="1:7" ht="16.8" x14ac:dyDescent="0.3">
      <c r="B27" s="13"/>
      <c r="C27" s="13" t="s">
        <v>8</v>
      </c>
      <c r="D27" s="14">
        <f>SUM(D31:D35)</f>
        <v>2893</v>
      </c>
      <c r="E27" s="10" t="str">
        <f>IF(D31&gt;0,IF(SUM(D31:D35)&lt;&gt;D27,"Phân bổ sai số HS. Hãy phân bổ lại",""),"")</f>
        <v/>
      </c>
    </row>
    <row r="28" spans="1:7" ht="16.8" x14ac:dyDescent="0.3">
      <c r="B28" s="13"/>
      <c r="C28" s="13" t="s">
        <v>9</v>
      </c>
      <c r="D28" s="14">
        <f>SUM(C31:C35)</f>
        <v>125</v>
      </c>
      <c r="E28" s="10" t="str">
        <f>IF(C31&gt;0,IF(SUM(C31:C35)&lt;&gt;D28,"Phân bổ sai số HS. Hãy phân bổ lại",""),"")</f>
        <v/>
      </c>
      <c r="F28" s="13"/>
    </row>
    <row r="29" spans="1:7" ht="15" customHeight="1" x14ac:dyDescent="0.25"/>
    <row r="30" spans="1:7" ht="39.75" customHeight="1" x14ac:dyDescent="0.25">
      <c r="A30" s="15" t="s">
        <v>10</v>
      </c>
      <c r="B30" s="15" t="s">
        <v>11</v>
      </c>
      <c r="C30" s="15" t="s">
        <v>12</v>
      </c>
      <c r="D30" s="15" t="s">
        <v>13</v>
      </c>
      <c r="E30" s="15" t="s">
        <v>14</v>
      </c>
      <c r="F30" s="15" t="s">
        <v>15</v>
      </c>
      <c r="G30" s="15" t="s">
        <v>32</v>
      </c>
    </row>
    <row r="31" spans="1:7" ht="21" customHeight="1" x14ac:dyDescent="0.3">
      <c r="A31" s="16">
        <v>1</v>
      </c>
      <c r="B31" s="17" t="s">
        <v>16</v>
      </c>
      <c r="C31" s="21">
        <v>40</v>
      </c>
      <c r="D31" s="17">
        <v>960</v>
      </c>
      <c r="E31" s="18" t="s">
        <v>17</v>
      </c>
      <c r="F31" s="19" t="s">
        <v>18</v>
      </c>
      <c r="G31" s="27" t="s">
        <v>39</v>
      </c>
    </row>
    <row r="32" spans="1:7" ht="16.8" x14ac:dyDescent="0.3">
      <c r="A32" s="16">
        <v>2</v>
      </c>
      <c r="B32" s="17" t="s">
        <v>19</v>
      </c>
      <c r="C32" s="21">
        <v>26</v>
      </c>
      <c r="D32" s="17">
        <v>624</v>
      </c>
      <c r="E32" s="18" t="s">
        <v>20</v>
      </c>
      <c r="F32" s="19" t="s">
        <v>21</v>
      </c>
      <c r="G32" s="28"/>
    </row>
    <row r="33" spans="1:7" ht="16.8" x14ac:dyDescent="0.3">
      <c r="A33" s="16">
        <v>3</v>
      </c>
      <c r="B33" s="17" t="s">
        <v>22</v>
      </c>
      <c r="C33" s="21">
        <v>17</v>
      </c>
      <c r="D33" s="17">
        <v>408</v>
      </c>
      <c r="E33" s="18" t="s">
        <v>23</v>
      </c>
      <c r="F33" s="19" t="s">
        <v>24</v>
      </c>
      <c r="G33" s="28"/>
    </row>
    <row r="34" spans="1:7" ht="16.8" x14ac:dyDescent="0.3">
      <c r="A34" s="16">
        <v>5</v>
      </c>
      <c r="B34" s="17" t="s">
        <v>28</v>
      </c>
      <c r="C34" s="21">
        <v>17</v>
      </c>
      <c r="D34" s="17">
        <v>408</v>
      </c>
      <c r="E34" s="18" t="s">
        <v>29</v>
      </c>
      <c r="F34" s="19" t="s">
        <v>30</v>
      </c>
      <c r="G34" s="28"/>
    </row>
    <row r="35" spans="1:7" ht="16.8" x14ac:dyDescent="0.3">
      <c r="A35" s="16">
        <v>4</v>
      </c>
      <c r="B35" s="17" t="s">
        <v>25</v>
      </c>
      <c r="C35" s="21">
        <v>25</v>
      </c>
      <c r="D35" s="17">
        <v>493</v>
      </c>
      <c r="E35" s="18" t="s">
        <v>26</v>
      </c>
      <c r="F35" s="19" t="s">
        <v>27</v>
      </c>
      <c r="G35" s="29"/>
    </row>
    <row r="36" spans="1:7" ht="18" customHeight="1" x14ac:dyDescent="0.25"/>
    <row r="37" spans="1:7" ht="16.8" x14ac:dyDescent="0.3">
      <c r="B37" s="23" t="s">
        <v>33</v>
      </c>
      <c r="C37" s="23"/>
      <c r="D37" s="23"/>
      <c r="E37" s="23"/>
      <c r="F37" s="23"/>
    </row>
    <row r="38" spans="1:7" ht="16.8" x14ac:dyDescent="0.3">
      <c r="B38" s="13"/>
      <c r="C38" s="13" t="s">
        <v>8</v>
      </c>
      <c r="D38" s="14">
        <f>VLOOKUP($C$6,[1]Ma_Truong!$A$14:$M$17,10,0)</f>
        <v>2907</v>
      </c>
      <c r="E38" s="10" t="str">
        <f>IF(D42&gt;0,IF(SUM(D42:D46)&lt;&gt;D38,"Phân bổ sai số HS. Hãy phân bổ lại",""),"")</f>
        <v/>
      </c>
    </row>
    <row r="39" spans="1:7" ht="16.8" x14ac:dyDescent="0.3">
      <c r="B39" s="13"/>
      <c r="C39" s="13" t="s">
        <v>9</v>
      </c>
      <c r="D39" s="14">
        <f>VLOOKUP($C$6,[1]Ma_Truong!$A$14:$M$17,11,0)</f>
        <v>126</v>
      </c>
      <c r="E39" s="10" t="str">
        <f>IF(C42&gt;0,IF(SUM(C42:C46)&lt;&gt;D39,"Phân bổ sai số HS. Hãy phân bổ lại",""),"")</f>
        <v/>
      </c>
      <c r="F39" s="13"/>
    </row>
    <row r="40" spans="1:7" ht="15" customHeight="1" x14ac:dyDescent="0.25"/>
    <row r="41" spans="1:7" ht="42.6" x14ac:dyDescent="0.25">
      <c r="A41" s="15" t="s">
        <v>10</v>
      </c>
      <c r="B41" s="15" t="s">
        <v>11</v>
      </c>
      <c r="C41" s="15" t="s">
        <v>12</v>
      </c>
      <c r="D41" s="15" t="s">
        <v>13</v>
      </c>
      <c r="E41" s="15" t="s">
        <v>14</v>
      </c>
      <c r="F41" s="15" t="s">
        <v>15</v>
      </c>
      <c r="G41" s="15" t="s">
        <v>31</v>
      </c>
    </row>
    <row r="42" spans="1:7" ht="33.6" x14ac:dyDescent="0.3">
      <c r="A42" s="16">
        <v>1</v>
      </c>
      <c r="B42" s="17" t="s">
        <v>16</v>
      </c>
      <c r="C42" s="21">
        <v>24</v>
      </c>
      <c r="D42" s="17">
        <v>539</v>
      </c>
      <c r="E42" s="18" t="s">
        <v>17</v>
      </c>
      <c r="F42" s="19" t="s">
        <v>18</v>
      </c>
      <c r="G42" s="22" t="s">
        <v>34</v>
      </c>
    </row>
    <row r="43" spans="1:7" ht="33.6" x14ac:dyDescent="0.3">
      <c r="A43" s="16">
        <v>2</v>
      </c>
      <c r="B43" s="17" t="s">
        <v>19</v>
      </c>
      <c r="C43" s="21">
        <v>26</v>
      </c>
      <c r="D43" s="17">
        <v>608</v>
      </c>
      <c r="E43" s="18" t="s">
        <v>20</v>
      </c>
      <c r="F43" s="19" t="s">
        <v>21</v>
      </c>
      <c r="G43" s="22" t="s">
        <v>35</v>
      </c>
    </row>
    <row r="44" spans="1:7" ht="16.8" x14ac:dyDescent="0.3">
      <c r="A44" s="16">
        <v>3</v>
      </c>
      <c r="B44" s="17" t="s">
        <v>16</v>
      </c>
      <c r="C44" s="21">
        <v>40</v>
      </c>
      <c r="D44" s="17">
        <v>955</v>
      </c>
      <c r="E44" s="18" t="s">
        <v>17</v>
      </c>
      <c r="F44" s="19" t="s">
        <v>18</v>
      </c>
      <c r="G44" s="22" t="s">
        <v>36</v>
      </c>
    </row>
    <row r="45" spans="1:7" ht="33.6" x14ac:dyDescent="0.3">
      <c r="A45" s="16">
        <v>4</v>
      </c>
      <c r="B45" s="17" t="s">
        <v>19</v>
      </c>
      <c r="C45" s="21">
        <v>19</v>
      </c>
      <c r="D45" s="17">
        <v>425</v>
      </c>
      <c r="E45" s="18" t="s">
        <v>20</v>
      </c>
      <c r="F45" s="19" t="s">
        <v>21</v>
      </c>
      <c r="G45" s="22" t="s">
        <v>37</v>
      </c>
    </row>
    <row r="46" spans="1:7" ht="33.6" x14ac:dyDescent="0.3">
      <c r="A46" s="16">
        <v>5</v>
      </c>
      <c r="B46" s="17" t="s">
        <v>25</v>
      </c>
      <c r="C46" s="21">
        <v>17</v>
      </c>
      <c r="D46" s="17">
        <v>380</v>
      </c>
      <c r="E46" s="18" t="s">
        <v>26</v>
      </c>
      <c r="F46" s="19" t="s">
        <v>27</v>
      </c>
      <c r="G46" s="22" t="s">
        <v>38</v>
      </c>
    </row>
    <row r="47" spans="1:7" ht="15" customHeight="1" x14ac:dyDescent="0.25"/>
    <row r="48" spans="1:7" ht="15" customHeight="1" x14ac:dyDescent="0.25"/>
    <row r="49" ht="15" customHeight="1" x14ac:dyDescent="0.25"/>
    <row r="50" ht="15" customHeight="1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13">
    <mergeCell ref="C7:E7"/>
    <mergeCell ref="A1:G1"/>
    <mergeCell ref="A3:B3"/>
    <mergeCell ref="C3:G3"/>
    <mergeCell ref="A4:B4"/>
    <mergeCell ref="C4:G4"/>
    <mergeCell ref="E10:F10"/>
    <mergeCell ref="E11:F11"/>
    <mergeCell ref="B13:F13"/>
    <mergeCell ref="B15:F15"/>
    <mergeCell ref="B26:G26"/>
    <mergeCell ref="B37:F37"/>
    <mergeCell ref="G31:G35"/>
  </mergeCells>
  <dataValidations count="2">
    <dataValidation type="list" allowBlank="1" showInputMessage="1" showErrorMessage="1" sqref="C6">
      <formula1>MA_TRUONG</formula1>
    </dataValidation>
    <dataValidation type="list" allowBlank="1" showInputMessage="1" showErrorMessage="1" sqref="C8">
      <formula1>Ngay</formula1>
    </dataValidation>
  </dataValidations>
  <pageMargins left="0.52" right="0.49" top="0.75" bottom="0.75" header="0.3" footer="0.3"/>
  <pageSetup paperSize="9" scale="9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Nhật Cực Mạnh</dc:creator>
  <cp:lastModifiedBy>Windows User</cp:lastModifiedBy>
  <cp:lastPrinted>2021-06-05T02:46:07Z</cp:lastPrinted>
  <dcterms:created xsi:type="dcterms:W3CDTF">2015-06-05T18:19:34Z</dcterms:created>
  <dcterms:modified xsi:type="dcterms:W3CDTF">2021-06-07T03:03:39Z</dcterms:modified>
</cp:coreProperties>
</file>